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<sst xmlns="http://schemas.openxmlformats.org/spreadsheetml/2006/main" count="167" uniqueCount="95">
  <si>
    <t>Nr. crt.</t>
  </si>
  <si>
    <t>Denumirea Produsului, mijlocului fix</t>
  </si>
  <si>
    <t>UM</t>
  </si>
  <si>
    <t>Necesar</t>
  </si>
  <si>
    <t>Beneficiar</t>
  </si>
  <si>
    <t xml:space="preserve">    </t>
  </si>
  <si>
    <t xml:space="preserve"> </t>
  </si>
  <si>
    <t>TOTAL (cu TVA)</t>
  </si>
  <si>
    <t xml:space="preserve">Valoare totală       Euro      fără TVA </t>
  </si>
  <si>
    <t>buc</t>
  </si>
  <si>
    <t xml:space="preserve">Valoare totală           LEI                  fără TVA </t>
  </si>
  <si>
    <t>DTEPRI -Atelierele Centrale</t>
  </si>
  <si>
    <t>TOTAL GENERAL  (fara TVA)</t>
  </si>
  <si>
    <t>SIEAR</t>
  </si>
  <si>
    <t>Motogenerator de energie monofazat</t>
  </si>
  <si>
    <t>Emondor profesional cu mâner telescopic</t>
  </si>
  <si>
    <t>Aspirator industrial curățare umedă și uscată</t>
  </si>
  <si>
    <t>Calculator pentru Centre de Vânzare</t>
  </si>
  <si>
    <t>Calculator cu licențe pentru proiectare</t>
  </si>
  <si>
    <t>Imprimantă multifuncțională Laser A3 de mare capacitate</t>
  </si>
  <si>
    <t>Licențe software pentru grafică și editare foto -video</t>
  </si>
  <si>
    <t>Licențe Soft proiectare CAD</t>
  </si>
  <si>
    <t>DTEPRI - SECȚIA SRES</t>
  </si>
  <si>
    <t xml:space="preserve">Echipamente de diagnoză computerizată pentru Autobuze Mercedes </t>
  </si>
  <si>
    <t>SRIV</t>
  </si>
  <si>
    <t>Depoul Bujoreni</t>
  </si>
  <si>
    <t>DTEPRI -Depoul Giurgiului</t>
  </si>
  <si>
    <t>Ciocan demolator  hexagonal 2000 W</t>
  </si>
  <si>
    <t>DTEPRI - Serviciul Verificarea Calității</t>
  </si>
  <si>
    <t>Instalatie evacuare ape uzate (plată restantă din 2020)</t>
  </si>
  <si>
    <t>Poartă termometrică pentru detectare temperatură  (plată restantă din 2020)</t>
  </si>
  <si>
    <t>Centrala termica murală  (plată restantă din 2020)</t>
  </si>
  <si>
    <t>DTEPRI-Atelierele Centrale</t>
  </si>
  <si>
    <t>Serviciul Vânzare</t>
  </si>
  <si>
    <t>Atb. Obregia</t>
  </si>
  <si>
    <t>Echipament de diagnoza computerizată pentru troleibuze ASTRA IRISBUS   (plată restantă din 2020)</t>
  </si>
  <si>
    <t>DTEPRI</t>
  </si>
  <si>
    <t>Tocător crengi (plată restantă din 2020)</t>
  </si>
  <si>
    <t>Aparat de spălat cu presiune cu putere max. 3000W și presiune max.180 bar</t>
  </si>
  <si>
    <t>Calculator cu licențe pentru birouri</t>
  </si>
  <si>
    <t xml:space="preserve">Mai compactor </t>
  </si>
  <si>
    <t>Motopompă de presiune</t>
  </si>
  <si>
    <t xml:space="preserve">Electropompă </t>
  </si>
  <si>
    <t xml:space="preserve">Pompă orizontală  </t>
  </si>
  <si>
    <t>Nota : Cursul de schimb lei/euro - 4,89 lei /euro conform scrisoare  cadru MF nr. 462147/15.01.2021</t>
  </si>
  <si>
    <t>DTA</t>
  </si>
  <si>
    <t>DTEPRI -Sectia Linii</t>
  </si>
  <si>
    <t>Sistem de detecție, alarmare și alertare în caz de incendiu și sitem de stingere cu gaz inert</t>
  </si>
  <si>
    <t>Macara telemac</t>
  </si>
  <si>
    <t>Utilaj multifunctional cu grup sudura, aspirator, statie spalare sina cu rulaj pe roti si boghiuri</t>
  </si>
  <si>
    <t>Autospeciala grup sudura</t>
  </si>
  <si>
    <t>Centrala medie presiune</t>
  </si>
  <si>
    <t>Cazan termic din fonta  700-800kW</t>
  </si>
  <si>
    <t>Soft program activitate personal navigant</t>
  </si>
  <si>
    <t>Soft pontaj + acces personal in unit. STB</t>
  </si>
  <si>
    <t>Soft analiza mod conducere conducatori vehicule</t>
  </si>
  <si>
    <t>Placi compactoare</t>
  </si>
  <si>
    <t>Masina de taiat asfalt si beton</t>
  </si>
  <si>
    <t xml:space="preserve">Generator curent </t>
  </si>
  <si>
    <t>Aparat de spălat cu presiune apa calda/rece</t>
  </si>
  <si>
    <t xml:space="preserve">Motopompa de ape reziduale </t>
  </si>
  <si>
    <t>Plasma (taiere) cu filtru absortie</t>
  </si>
  <si>
    <t xml:space="preserve">Incarcator frontal </t>
  </si>
  <si>
    <t>DTEPRI - Sectia Linii</t>
  </si>
  <si>
    <t>DTEPRI - AC</t>
  </si>
  <si>
    <t>SSU</t>
  </si>
  <si>
    <t>Directia IT</t>
  </si>
  <si>
    <t>Stand franare cu role pentru clasa a-II-a si a-III-a</t>
  </si>
  <si>
    <t>Turometru universal</t>
  </si>
  <si>
    <t>Decelerometru cu compensare</t>
  </si>
  <si>
    <t>Dispozitiv ridicare vehicul pe una dintre punti</t>
  </si>
  <si>
    <t>Platforma culisanta detectie jocuri</t>
  </si>
  <si>
    <t>Instalatie evacuare fortata gaze arse</t>
  </si>
  <si>
    <t>Linie completa ITP cu montaj</t>
  </si>
  <si>
    <t>Dispozitiv de conectare la interfata electronica a vehiculului / instrument de scanare OBD</t>
  </si>
  <si>
    <t>DTEPRI - Depoul Colentina</t>
  </si>
  <si>
    <t>DTEPRI - Depourile Colentina si Berceni</t>
  </si>
  <si>
    <t>Strung bandaje</t>
  </si>
  <si>
    <t>SMCPM-BITP- ITAC -                      Statia Bujoreni si Titan</t>
  </si>
  <si>
    <t>SMCPM-BITP- ITAC -                        Statia Militari si Alexandria</t>
  </si>
  <si>
    <t xml:space="preserve">Usa hala automata sectionala </t>
  </si>
  <si>
    <t>SMCPM-BITP-ITAC-                       Statia Bujoreni si Alexandria</t>
  </si>
  <si>
    <t>SMCPM-BITP-ITAC                             Autobaza Giurgiului</t>
  </si>
  <si>
    <t>SMCPM-BITP-ITAC - SITP Titan, Berceni, Ferentari, Bujoreni si Militari</t>
  </si>
  <si>
    <t>Compresor de aer portabil portabil</t>
  </si>
  <si>
    <t>Compresor de aer cu surub</t>
  </si>
  <si>
    <t>DTEPRI -Depoul Bucurestii Noi</t>
  </si>
  <si>
    <t>SSD STORAGE</t>
  </si>
  <si>
    <t>Firewall</t>
  </si>
  <si>
    <t>Document Asociat 5.1.A</t>
  </si>
  <si>
    <t>SMCPM-BITP-ITAC -            
Statia Berceni</t>
  </si>
  <si>
    <t>SMCPM-BITP -ITAC-                   
Statia Bujoreni si Militari</t>
  </si>
  <si>
    <t>SMCPM-BITP-ITAC                       
Statia Titan si Militari</t>
  </si>
  <si>
    <t>SMCPM-BITP-ITAC -            
Statia Ferentari  si Berceni</t>
  </si>
  <si>
    <t>PROGRAM DE INVESTIȚII AL OPERATORULUI  DOTĂRI PENTRU ANUL 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</si>
</sst>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.000"/>
    <numFmt numFmtId="179" formatCode="0.000"/>
    <numFmt numFmtId="180" formatCode="#,##0.0"/>
    <numFmt numFmtId="18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/>
    </xf>
    <xf numFmtId="0" fontId="38" fillId="33" borderId="0" xfId="0" applyFont="1" applyFill="1" applyAlignment="1">
      <alignment vertical="top"/>
    </xf>
    <xf numFmtId="178" fontId="38" fillId="33" borderId="0" xfId="0" applyNumberFormat="1" applyFont="1" applyFill="1" applyAlignment="1">
      <alignment vertical="top"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top"/>
    </xf>
    <xf numFmtId="0" fontId="38" fillId="33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3" fillId="33" borderId="18" xfId="0" applyFont="1" applyFill="1" applyBorder="1" applyAlignment="1">
      <alignment horizontal="center" vertical="top" wrapText="1"/>
    </xf>
    <xf numFmtId="3" fontId="38" fillId="0" borderId="0" xfId="0" applyNumberFormat="1" applyFont="1" applyAlignment="1">
      <alignment vertical="top"/>
    </xf>
    <xf numFmtId="3" fontId="38" fillId="33" borderId="17" xfId="0" applyNumberFormat="1" applyFont="1" applyFill="1" applyBorder="1" applyAlignment="1">
      <alignment vertical="top" wrapText="1"/>
    </xf>
    <xf numFmtId="3" fontId="38" fillId="33" borderId="17" xfId="0" applyNumberFormat="1" applyFont="1" applyFill="1" applyBorder="1" applyAlignment="1">
      <alignment horizontal="center" vertical="top"/>
    </xf>
    <xf numFmtId="3" fontId="38" fillId="33" borderId="17" xfId="0" applyNumberFormat="1" applyFont="1" applyFill="1" applyBorder="1" applyAlignment="1">
      <alignment horizontal="right" vertical="top" wrapText="1"/>
    </xf>
    <xf numFmtId="3" fontId="3" fillId="33" borderId="18" xfId="0" applyNumberFormat="1" applyFont="1" applyFill="1" applyBorder="1" applyAlignment="1">
      <alignment horizontal="center" vertical="top"/>
    </xf>
    <xf numFmtId="3" fontId="38" fillId="33" borderId="17" xfId="0" applyNumberFormat="1" applyFont="1" applyFill="1" applyBorder="1" applyAlignment="1">
      <alignment vertical="top"/>
    </xf>
    <xf numFmtId="3" fontId="3" fillId="33" borderId="17" xfId="0" applyNumberFormat="1" applyFont="1" applyFill="1" applyBorder="1" applyAlignment="1">
      <alignment horizontal="center" vertical="top"/>
    </xf>
    <xf numFmtId="3" fontId="38" fillId="33" borderId="18" xfId="0" applyNumberFormat="1" applyFont="1" applyFill="1" applyBorder="1" applyAlignment="1">
      <alignment horizontal="center" vertical="top" wrapText="1"/>
    </xf>
    <xf numFmtId="3" fontId="38" fillId="33" borderId="18" xfId="0" applyNumberFormat="1" applyFont="1" applyFill="1" applyBorder="1" applyAlignment="1">
      <alignment horizontal="center" vertical="top"/>
    </xf>
    <xf numFmtId="0" fontId="39" fillId="0" borderId="0" xfId="0" applyFont="1" applyAlignment="1">
      <alignment vertical="top"/>
    </xf>
    <xf numFmtId="3" fontId="38" fillId="33" borderId="17" xfId="0" applyNumberFormat="1" applyFont="1" applyFill="1" applyBorder="1" applyAlignment="1">
      <alignment horizontal="right" vertical="top"/>
    </xf>
    <xf numFmtId="3" fontId="3" fillId="33" borderId="17" xfId="0" applyNumberFormat="1" applyFont="1" applyFill="1" applyBorder="1" applyAlignment="1">
      <alignment horizontal="right" vertical="top"/>
    </xf>
    <xf numFmtId="0" fontId="40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 wrapText="1"/>
    </xf>
    <xf numFmtId="3" fontId="39" fillId="33" borderId="17" xfId="0" applyNumberFormat="1" applyFont="1" applyFill="1" applyBorder="1" applyAlignment="1">
      <alignment horizontal="right" vertical="top"/>
    </xf>
    <xf numFmtId="3" fontId="2" fillId="33" borderId="17" xfId="0" applyNumberFormat="1" applyFont="1" applyFill="1" applyBorder="1" applyAlignment="1">
      <alignment vertical="top"/>
    </xf>
    <xf numFmtId="0" fontId="38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vertical="top"/>
    </xf>
    <xf numFmtId="0" fontId="38" fillId="33" borderId="20" xfId="0" applyFont="1" applyFill="1" applyBorder="1" applyAlignment="1">
      <alignment horizontal="center" vertical="top"/>
    </xf>
    <xf numFmtId="0" fontId="41" fillId="33" borderId="20" xfId="0" applyFont="1" applyFill="1" applyBorder="1" applyAlignment="1">
      <alignment horizontal="center" vertical="top" wrapText="1"/>
    </xf>
    <xf numFmtId="3" fontId="39" fillId="33" borderId="20" xfId="0" applyNumberFormat="1" applyFont="1" applyFill="1" applyBorder="1" applyAlignment="1">
      <alignment vertical="top"/>
    </xf>
    <xf numFmtId="0" fontId="38" fillId="33" borderId="21" xfId="0" applyFont="1" applyFill="1" applyBorder="1" applyAlignment="1">
      <alignment horizontal="center" vertical="top" wrapText="1"/>
    </xf>
    <xf numFmtId="1" fontId="38" fillId="0" borderId="0" xfId="0" applyNumberFormat="1" applyFont="1" applyAlignment="1">
      <alignment vertical="top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/>
    </xf>
    <xf numFmtId="0" fontId="38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>
      <alignment horizontal="center" vertical="top" wrapText="1"/>
    </xf>
    <xf numFmtId="3" fontId="39" fillId="33" borderId="0" xfId="0" applyNumberFormat="1" applyFont="1" applyFill="1" applyBorder="1" applyAlignment="1">
      <alignment vertical="top"/>
    </xf>
    <xf numFmtId="0" fontId="38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center" vertical="top"/>
    </xf>
    <xf numFmtId="3" fontId="3" fillId="33" borderId="0" xfId="0" applyNumberFormat="1" applyFont="1" applyFill="1" applyAlignment="1">
      <alignment vertical="top"/>
    </xf>
    <xf numFmtId="3" fontId="38" fillId="33" borderId="0" xfId="0" applyNumberFormat="1" applyFont="1" applyFill="1" applyAlignment="1">
      <alignment horizontal="center" vertical="top"/>
    </xf>
    <xf numFmtId="3" fontId="3" fillId="0" borderId="0" xfId="0" applyNumberFormat="1" applyFont="1" applyAlignment="1">
      <alignment vertical="top"/>
    </xf>
    <xf numFmtId="4" fontId="38" fillId="33" borderId="0" xfId="0" applyNumberFormat="1" applyFont="1" applyFill="1" applyAlignment="1">
      <alignment horizontal="right" vertical="top"/>
    </xf>
    <xf numFmtId="180" fontId="38" fillId="33" borderId="0" xfId="0" applyNumberFormat="1" applyFont="1" applyFill="1" applyAlignment="1">
      <alignment horizontal="right" vertical="top"/>
    </xf>
    <xf numFmtId="0" fontId="38" fillId="33" borderId="0" xfId="0" applyFont="1" applyFill="1" applyBorder="1" applyAlignment="1">
      <alignment vertical="top"/>
    </xf>
    <xf numFmtId="4" fontId="38" fillId="33" borderId="0" xfId="0" applyNumberFormat="1" applyFont="1" applyFill="1" applyBorder="1" applyAlignment="1">
      <alignment vertical="top"/>
    </xf>
    <xf numFmtId="3" fontId="38" fillId="33" borderId="0" xfId="0" applyNumberFormat="1" applyFont="1" applyFill="1" applyBorder="1" applyAlignment="1">
      <alignment horizontal="center" vertical="top"/>
    </xf>
    <xf numFmtId="0" fontId="38" fillId="0" borderId="0" xfId="0" applyFont="1" applyBorder="1" applyAlignment="1">
      <alignment vertical="top"/>
    </xf>
    <xf numFmtId="4" fontId="38" fillId="33" borderId="0" xfId="0" applyNumberFormat="1" applyFont="1" applyFill="1" applyAlignment="1">
      <alignment vertical="top"/>
    </xf>
    <xf numFmtId="0" fontId="38" fillId="0" borderId="0" xfId="0" applyFont="1" applyAlignment="1">
      <alignment vertical="center"/>
    </xf>
    <xf numFmtId="0" fontId="39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3" fontId="3" fillId="33" borderId="0" xfId="0" applyNumberFormat="1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06" zoomScaleNormal="106" zoomScalePageLayoutView="0" workbookViewId="0" topLeftCell="A1">
      <selection activeCell="I14" sqref="I14"/>
    </sheetView>
  </sheetViews>
  <sheetFormatPr defaultColWidth="9.140625" defaultRowHeight="15"/>
  <cols>
    <col min="1" max="1" width="3.7109375" style="7" customWidth="1"/>
    <col min="2" max="2" width="61.57421875" style="7" customWidth="1"/>
    <col min="3" max="3" width="5.00390625" style="7" customWidth="1"/>
    <col min="4" max="4" width="8.57421875" style="7" customWidth="1"/>
    <col min="5" max="5" width="12.421875" style="8" customWidth="1"/>
    <col min="6" max="6" width="11.00390625" style="7" customWidth="1"/>
    <col min="7" max="7" width="36.57421875" style="11" customWidth="1"/>
    <col min="8" max="8" width="9.140625" style="9" customWidth="1"/>
    <col min="9" max="9" width="11.8515625" style="9" customWidth="1"/>
    <col min="10" max="16384" width="9.140625" style="9" customWidth="1"/>
  </cols>
  <sheetData>
    <row r="1" spans="1:7" ht="15">
      <c r="A1" s="6"/>
      <c r="B1" s="6"/>
      <c r="F1" s="67" t="s">
        <v>89</v>
      </c>
      <c r="G1" s="67"/>
    </row>
    <row r="2" spans="1:5" ht="15">
      <c r="A2" s="10"/>
      <c r="E2" s="7"/>
    </row>
    <row r="3" spans="1:8" ht="15">
      <c r="A3" s="68" t="s">
        <v>94</v>
      </c>
      <c r="B3" s="68"/>
      <c r="C3" s="68"/>
      <c r="D3" s="68"/>
      <c r="E3" s="68"/>
      <c r="F3" s="68"/>
      <c r="G3" s="68"/>
      <c r="H3" s="12"/>
    </row>
    <row r="4" ht="15.75" thickBot="1"/>
    <row r="5" spans="1:7" s="66" customFormat="1" ht="57.75" thickBot="1">
      <c r="A5" s="2" t="s">
        <v>0</v>
      </c>
      <c r="B5" s="3" t="s">
        <v>1</v>
      </c>
      <c r="C5" s="3" t="s">
        <v>2</v>
      </c>
      <c r="D5" s="3" t="s">
        <v>3</v>
      </c>
      <c r="E5" s="4" t="s">
        <v>10</v>
      </c>
      <c r="F5" s="5" t="s">
        <v>8</v>
      </c>
      <c r="G5" s="1" t="s">
        <v>4</v>
      </c>
    </row>
    <row r="6" spans="1:7" ht="15">
      <c r="A6" s="13">
        <v>1</v>
      </c>
      <c r="B6" s="14" t="s">
        <v>29</v>
      </c>
      <c r="C6" s="15" t="s">
        <v>9</v>
      </c>
      <c r="D6" s="15">
        <v>1</v>
      </c>
      <c r="E6" s="16">
        <v>25700</v>
      </c>
      <c r="F6" s="16">
        <f>E6/4.89</f>
        <v>5255.623721881391</v>
      </c>
      <c r="G6" s="17" t="s">
        <v>34</v>
      </c>
    </row>
    <row r="7" spans="1:7" ht="30">
      <c r="A7" s="18">
        <v>2</v>
      </c>
      <c r="B7" s="19" t="s">
        <v>30</v>
      </c>
      <c r="C7" s="20" t="s">
        <v>9</v>
      </c>
      <c r="D7" s="20">
        <v>1</v>
      </c>
      <c r="E7" s="21">
        <v>18240</v>
      </c>
      <c r="F7" s="21">
        <f aca="true" t="shared" si="0" ref="F7:F14">E7/4.89</f>
        <v>3730.061349693252</v>
      </c>
      <c r="G7" s="22" t="s">
        <v>32</v>
      </c>
    </row>
    <row r="8" spans="1:7" ht="15">
      <c r="A8" s="18">
        <v>3</v>
      </c>
      <c r="B8" s="19" t="s">
        <v>31</v>
      </c>
      <c r="C8" s="20" t="s">
        <v>9</v>
      </c>
      <c r="D8" s="20">
        <v>1</v>
      </c>
      <c r="E8" s="21">
        <v>59788</v>
      </c>
      <c r="F8" s="21">
        <f t="shared" si="0"/>
        <v>12226.584867075666</v>
      </c>
      <c r="G8" s="22" t="s">
        <v>33</v>
      </c>
    </row>
    <row r="9" spans="1:9" ht="30">
      <c r="A9" s="18">
        <v>4</v>
      </c>
      <c r="B9" s="19" t="s">
        <v>35</v>
      </c>
      <c r="C9" s="20" t="s">
        <v>9</v>
      </c>
      <c r="D9" s="20">
        <v>1</v>
      </c>
      <c r="E9" s="21">
        <v>78479</v>
      </c>
      <c r="F9" s="21">
        <f t="shared" si="0"/>
        <v>16048.875255623723</v>
      </c>
      <c r="G9" s="22" t="s">
        <v>36</v>
      </c>
      <c r="I9" s="23"/>
    </row>
    <row r="10" spans="1:9" ht="15">
      <c r="A10" s="18">
        <v>5</v>
      </c>
      <c r="B10" s="19" t="s">
        <v>37</v>
      </c>
      <c r="C10" s="20" t="s">
        <v>9</v>
      </c>
      <c r="D10" s="20">
        <v>1</v>
      </c>
      <c r="E10" s="21">
        <v>6177</v>
      </c>
      <c r="F10" s="21">
        <f t="shared" si="0"/>
        <v>1263.1901840490798</v>
      </c>
      <c r="G10" s="22" t="s">
        <v>46</v>
      </c>
      <c r="I10" s="23"/>
    </row>
    <row r="11" spans="1:7" ht="15">
      <c r="A11" s="18">
        <v>6</v>
      </c>
      <c r="B11" s="24" t="s">
        <v>40</v>
      </c>
      <c r="C11" s="25" t="s">
        <v>9</v>
      </c>
      <c r="D11" s="25">
        <v>1</v>
      </c>
      <c r="E11" s="26">
        <v>8554</v>
      </c>
      <c r="F11" s="21">
        <f t="shared" si="0"/>
        <v>1749.2842535787322</v>
      </c>
      <c r="G11" s="27" t="s">
        <v>22</v>
      </c>
    </row>
    <row r="12" spans="1:7" ht="15">
      <c r="A12" s="18">
        <v>7</v>
      </c>
      <c r="B12" s="28" t="s">
        <v>14</v>
      </c>
      <c r="C12" s="25" t="s">
        <v>9</v>
      </c>
      <c r="D12" s="25">
        <v>1</v>
      </c>
      <c r="E12" s="26">
        <v>6395</v>
      </c>
      <c r="F12" s="21">
        <f t="shared" si="0"/>
        <v>1307.7709611451944</v>
      </c>
      <c r="G12" s="27" t="s">
        <v>22</v>
      </c>
    </row>
    <row r="13" spans="1:10" ht="15">
      <c r="A13" s="18">
        <v>8</v>
      </c>
      <c r="B13" s="28" t="s">
        <v>15</v>
      </c>
      <c r="C13" s="25" t="s">
        <v>9</v>
      </c>
      <c r="D13" s="25">
        <v>2</v>
      </c>
      <c r="E13" s="26">
        <v>5040</v>
      </c>
      <c r="F13" s="21">
        <f t="shared" si="0"/>
        <v>1030.674846625767</v>
      </c>
      <c r="G13" s="27" t="s">
        <v>22</v>
      </c>
      <c r="J13" s="23"/>
    </row>
    <row r="14" spans="1:7" ht="15">
      <c r="A14" s="18">
        <v>9</v>
      </c>
      <c r="B14" s="28" t="s">
        <v>16</v>
      </c>
      <c r="C14" s="25" t="s">
        <v>9</v>
      </c>
      <c r="D14" s="25">
        <v>3</v>
      </c>
      <c r="E14" s="26">
        <v>8304</v>
      </c>
      <c r="F14" s="21">
        <f t="shared" si="0"/>
        <v>1698.159509202454</v>
      </c>
      <c r="G14" s="27" t="s">
        <v>22</v>
      </c>
    </row>
    <row r="15" spans="1:7" ht="18.75" customHeight="1">
      <c r="A15" s="18">
        <v>10</v>
      </c>
      <c r="B15" s="24" t="s">
        <v>23</v>
      </c>
      <c r="C15" s="29" t="s">
        <v>9</v>
      </c>
      <c r="D15" s="29">
        <v>1</v>
      </c>
      <c r="E15" s="21">
        <v>117215</v>
      </c>
      <c r="F15" s="21">
        <f>E15/4.89</f>
        <v>23970.34764826176</v>
      </c>
      <c r="G15" s="30" t="s">
        <v>45</v>
      </c>
    </row>
    <row r="16" spans="1:7" s="32" customFormat="1" ht="15">
      <c r="A16" s="18">
        <v>11</v>
      </c>
      <c r="B16" s="24" t="s">
        <v>41</v>
      </c>
      <c r="C16" s="29" t="s">
        <v>9</v>
      </c>
      <c r="D16" s="29">
        <v>1</v>
      </c>
      <c r="E16" s="26">
        <v>2680</v>
      </c>
      <c r="F16" s="21">
        <f>E16/4.89</f>
        <v>548.0572597137015</v>
      </c>
      <c r="G16" s="31" t="s">
        <v>25</v>
      </c>
    </row>
    <row r="17" spans="1:7" ht="15">
      <c r="A17" s="18">
        <v>12</v>
      </c>
      <c r="B17" s="24" t="s">
        <v>42</v>
      </c>
      <c r="C17" s="29" t="s">
        <v>9</v>
      </c>
      <c r="D17" s="29">
        <v>2</v>
      </c>
      <c r="E17" s="21">
        <v>6576</v>
      </c>
      <c r="F17" s="21">
        <f>E17/4.89</f>
        <v>1344.7852760736198</v>
      </c>
      <c r="G17" s="31" t="s">
        <v>11</v>
      </c>
    </row>
    <row r="18" spans="1:7" ht="15">
      <c r="A18" s="18">
        <v>13</v>
      </c>
      <c r="B18" s="28" t="s">
        <v>43</v>
      </c>
      <c r="C18" s="29" t="s">
        <v>9</v>
      </c>
      <c r="D18" s="25">
        <v>1</v>
      </c>
      <c r="E18" s="33">
        <v>4034</v>
      </c>
      <c r="F18" s="21">
        <f aca="true" t="shared" si="1" ref="F18:F26">E18/4.89</f>
        <v>824.9488752556238</v>
      </c>
      <c r="G18" s="31" t="s">
        <v>26</v>
      </c>
    </row>
    <row r="19" spans="1:7" ht="15">
      <c r="A19" s="18">
        <v>14</v>
      </c>
      <c r="B19" s="24" t="s">
        <v>17</v>
      </c>
      <c r="C19" s="29" t="s">
        <v>9</v>
      </c>
      <c r="D19" s="29">
        <v>75</v>
      </c>
      <c r="E19" s="21">
        <v>250000</v>
      </c>
      <c r="F19" s="21">
        <f t="shared" si="1"/>
        <v>51124.74437627812</v>
      </c>
      <c r="G19" s="31" t="s">
        <v>13</v>
      </c>
    </row>
    <row r="20" spans="1:7" ht="15">
      <c r="A20" s="18">
        <v>15</v>
      </c>
      <c r="B20" s="24" t="s">
        <v>18</v>
      </c>
      <c r="C20" s="29" t="s">
        <v>9</v>
      </c>
      <c r="D20" s="29">
        <v>10</v>
      </c>
      <c r="E20" s="21">
        <v>100000</v>
      </c>
      <c r="F20" s="21">
        <f t="shared" si="1"/>
        <v>20449.89775051125</v>
      </c>
      <c r="G20" s="31" t="s">
        <v>13</v>
      </c>
    </row>
    <row r="21" spans="1:7" ht="15">
      <c r="A21" s="18">
        <v>16</v>
      </c>
      <c r="B21" s="24" t="s">
        <v>39</v>
      </c>
      <c r="C21" s="29" t="s">
        <v>9</v>
      </c>
      <c r="D21" s="29">
        <v>260</v>
      </c>
      <c r="E21" s="21">
        <v>1146000</v>
      </c>
      <c r="F21" s="21">
        <f t="shared" si="1"/>
        <v>234355.8282208589</v>
      </c>
      <c r="G21" s="30" t="s">
        <v>13</v>
      </c>
    </row>
    <row r="22" spans="1:7" ht="15">
      <c r="A22" s="18">
        <v>17</v>
      </c>
      <c r="B22" s="24" t="s">
        <v>19</v>
      </c>
      <c r="C22" s="29" t="s">
        <v>9</v>
      </c>
      <c r="D22" s="25">
        <v>2</v>
      </c>
      <c r="E22" s="34">
        <v>32000</v>
      </c>
      <c r="F22" s="21">
        <f t="shared" si="1"/>
        <v>6543.9672801636</v>
      </c>
      <c r="G22" s="31" t="s">
        <v>13</v>
      </c>
    </row>
    <row r="23" spans="1:7" ht="15">
      <c r="A23" s="18">
        <v>18</v>
      </c>
      <c r="B23" s="24" t="s">
        <v>20</v>
      </c>
      <c r="C23" s="29" t="s">
        <v>9</v>
      </c>
      <c r="D23" s="29">
        <v>4</v>
      </c>
      <c r="E23" s="21">
        <v>15000</v>
      </c>
      <c r="F23" s="21">
        <f t="shared" si="1"/>
        <v>3067.4846625766872</v>
      </c>
      <c r="G23" s="31" t="s">
        <v>13</v>
      </c>
    </row>
    <row r="24" spans="1:9" ht="15">
      <c r="A24" s="18">
        <v>19</v>
      </c>
      <c r="B24" s="24" t="s">
        <v>21</v>
      </c>
      <c r="C24" s="29" t="s">
        <v>9</v>
      </c>
      <c r="D24" s="29">
        <v>10</v>
      </c>
      <c r="E24" s="21">
        <v>280000</v>
      </c>
      <c r="F24" s="21">
        <f t="shared" si="1"/>
        <v>57259.713701431494</v>
      </c>
      <c r="G24" s="31" t="s">
        <v>13</v>
      </c>
      <c r="I24" s="23"/>
    </row>
    <row r="25" spans="1:9" ht="15">
      <c r="A25" s="18">
        <v>20</v>
      </c>
      <c r="B25" s="24" t="s">
        <v>87</v>
      </c>
      <c r="C25" s="29" t="s">
        <v>9</v>
      </c>
      <c r="D25" s="29">
        <v>2</v>
      </c>
      <c r="E25" s="21">
        <v>40000</v>
      </c>
      <c r="F25" s="21">
        <f t="shared" si="1"/>
        <v>8179.9591002045</v>
      </c>
      <c r="G25" s="31" t="s">
        <v>13</v>
      </c>
      <c r="I25" s="23"/>
    </row>
    <row r="26" spans="1:9" ht="15">
      <c r="A26" s="18">
        <v>21</v>
      </c>
      <c r="B26" s="24" t="s">
        <v>88</v>
      </c>
      <c r="C26" s="29" t="s">
        <v>9</v>
      </c>
      <c r="D26" s="29">
        <v>2</v>
      </c>
      <c r="E26" s="21">
        <v>90000</v>
      </c>
      <c r="F26" s="21">
        <f t="shared" si="1"/>
        <v>18404.907975460123</v>
      </c>
      <c r="G26" s="31" t="s">
        <v>13</v>
      </c>
      <c r="I26" s="23"/>
    </row>
    <row r="27" spans="1:7" ht="15">
      <c r="A27" s="18">
        <v>22</v>
      </c>
      <c r="B27" s="24" t="s">
        <v>27</v>
      </c>
      <c r="C27" s="29" t="s">
        <v>9</v>
      </c>
      <c r="D27" s="29">
        <v>1</v>
      </c>
      <c r="E27" s="21">
        <v>3500</v>
      </c>
      <c r="F27" s="21">
        <f>E27/4.89</f>
        <v>715.7464212678937</v>
      </c>
      <c r="G27" s="30" t="s">
        <v>28</v>
      </c>
    </row>
    <row r="28" spans="1:7" ht="30">
      <c r="A28" s="18">
        <v>23</v>
      </c>
      <c r="B28" s="24" t="s">
        <v>38</v>
      </c>
      <c r="C28" s="29" t="s">
        <v>9</v>
      </c>
      <c r="D28" s="29">
        <v>2</v>
      </c>
      <c r="E28" s="21">
        <v>8000</v>
      </c>
      <c r="F28" s="21">
        <f>E28/4.89</f>
        <v>1635.9918200409</v>
      </c>
      <c r="G28" s="30" t="s">
        <v>24</v>
      </c>
    </row>
    <row r="29" spans="1:7" ht="30" customHeight="1">
      <c r="A29" s="18">
        <v>24</v>
      </c>
      <c r="B29" s="24" t="s">
        <v>47</v>
      </c>
      <c r="C29" s="29" t="s">
        <v>9</v>
      </c>
      <c r="D29" s="29">
        <v>1</v>
      </c>
      <c r="E29" s="21">
        <v>240000</v>
      </c>
      <c r="F29" s="21">
        <f>E29/4.89</f>
        <v>49079.754601226996</v>
      </c>
      <c r="G29" s="30" t="s">
        <v>65</v>
      </c>
    </row>
    <row r="30" spans="1:7" ht="21.75" customHeight="1">
      <c r="A30" s="18">
        <v>25</v>
      </c>
      <c r="B30" s="24" t="s">
        <v>52</v>
      </c>
      <c r="C30" s="29" t="s">
        <v>9</v>
      </c>
      <c r="D30" s="29">
        <v>1</v>
      </c>
      <c r="E30" s="21">
        <v>200000</v>
      </c>
      <c r="F30" s="21">
        <f>E30/4.89</f>
        <v>40899.7955010225</v>
      </c>
      <c r="G30" s="30" t="s">
        <v>86</v>
      </c>
    </row>
    <row r="31" spans="1:7" ht="15">
      <c r="A31" s="18">
        <v>26</v>
      </c>
      <c r="B31" s="24" t="s">
        <v>48</v>
      </c>
      <c r="C31" s="29" t="s">
        <v>9</v>
      </c>
      <c r="D31" s="29">
        <v>2</v>
      </c>
      <c r="E31" s="21">
        <f>F31*4.89</f>
        <v>488999.99999999994</v>
      </c>
      <c r="F31" s="21">
        <v>100000</v>
      </c>
      <c r="G31" s="30" t="s">
        <v>24</v>
      </c>
    </row>
    <row r="32" spans="1:7" ht="15">
      <c r="A32" s="18">
        <v>27</v>
      </c>
      <c r="B32" s="24" t="s">
        <v>62</v>
      </c>
      <c r="C32" s="29" t="s">
        <v>9</v>
      </c>
      <c r="D32" s="29">
        <v>2</v>
      </c>
      <c r="E32" s="21">
        <f>F32*4.89</f>
        <v>244499.99999999997</v>
      </c>
      <c r="F32" s="21">
        <v>50000</v>
      </c>
      <c r="G32" s="30" t="s">
        <v>24</v>
      </c>
    </row>
    <row r="33" spans="1:7" ht="28.5" customHeight="1">
      <c r="A33" s="18">
        <v>28</v>
      </c>
      <c r="B33" s="24" t="s">
        <v>49</v>
      </c>
      <c r="C33" s="29" t="s">
        <v>9</v>
      </c>
      <c r="D33" s="29">
        <v>1</v>
      </c>
      <c r="E33" s="21">
        <v>2300000</v>
      </c>
      <c r="F33" s="21">
        <f>E33/4.89</f>
        <v>470347.64826175873</v>
      </c>
      <c r="G33" s="30" t="s">
        <v>24</v>
      </c>
    </row>
    <row r="34" spans="1:7" ht="15">
      <c r="A34" s="18">
        <v>29</v>
      </c>
      <c r="B34" s="24" t="s">
        <v>50</v>
      </c>
      <c r="C34" s="29" t="s">
        <v>9</v>
      </c>
      <c r="D34" s="29">
        <v>2</v>
      </c>
      <c r="E34" s="21">
        <v>560000</v>
      </c>
      <c r="F34" s="21">
        <f>E34/4.89</f>
        <v>114519.42740286299</v>
      </c>
      <c r="G34" s="30" t="s">
        <v>24</v>
      </c>
    </row>
    <row r="35" spans="1:7" ht="15">
      <c r="A35" s="18">
        <v>30</v>
      </c>
      <c r="B35" s="24" t="s">
        <v>51</v>
      </c>
      <c r="C35" s="29" t="s">
        <v>9</v>
      </c>
      <c r="D35" s="29">
        <v>1</v>
      </c>
      <c r="E35" s="21">
        <f>F35*4.89</f>
        <v>195600</v>
      </c>
      <c r="F35" s="21">
        <v>40000</v>
      </c>
      <c r="G35" s="30" t="s">
        <v>63</v>
      </c>
    </row>
    <row r="36" spans="1:7" ht="15.75" customHeight="1">
      <c r="A36" s="18">
        <v>31</v>
      </c>
      <c r="B36" s="24" t="s">
        <v>61</v>
      </c>
      <c r="C36" s="29" t="s">
        <v>9</v>
      </c>
      <c r="D36" s="29">
        <v>1</v>
      </c>
      <c r="E36" s="21">
        <f>F36*4.89</f>
        <v>567362.25</v>
      </c>
      <c r="F36" s="21">
        <v>116025</v>
      </c>
      <c r="G36" s="30" t="s">
        <v>64</v>
      </c>
    </row>
    <row r="37" spans="1:7" ht="12.75" customHeight="1">
      <c r="A37" s="18">
        <v>32</v>
      </c>
      <c r="B37" s="24" t="s">
        <v>56</v>
      </c>
      <c r="C37" s="29" t="s">
        <v>9</v>
      </c>
      <c r="D37" s="29">
        <v>2</v>
      </c>
      <c r="E37" s="21">
        <v>13235</v>
      </c>
      <c r="F37" s="21">
        <f>E37/4.89</f>
        <v>2706.543967280164</v>
      </c>
      <c r="G37" s="30" t="s">
        <v>63</v>
      </c>
    </row>
    <row r="38" spans="1:7" ht="14.25" customHeight="1">
      <c r="A38" s="18">
        <v>33</v>
      </c>
      <c r="B38" s="24" t="s">
        <v>58</v>
      </c>
      <c r="C38" s="29" t="s">
        <v>9</v>
      </c>
      <c r="D38" s="29">
        <v>6</v>
      </c>
      <c r="E38" s="21">
        <v>21552</v>
      </c>
      <c r="F38" s="21">
        <f>E38/4.89</f>
        <v>4407.361963190185</v>
      </c>
      <c r="G38" s="30" t="s">
        <v>24</v>
      </c>
    </row>
    <row r="39" spans="1:7" ht="14.25" customHeight="1">
      <c r="A39" s="18">
        <v>34</v>
      </c>
      <c r="B39" s="24" t="s">
        <v>53</v>
      </c>
      <c r="C39" s="29" t="s">
        <v>9</v>
      </c>
      <c r="D39" s="29">
        <v>1</v>
      </c>
      <c r="E39" s="21">
        <f>F39*4.89</f>
        <v>1467000</v>
      </c>
      <c r="F39" s="21">
        <v>300000</v>
      </c>
      <c r="G39" s="30" t="s">
        <v>66</v>
      </c>
    </row>
    <row r="40" spans="1:7" ht="15">
      <c r="A40" s="18">
        <v>35</v>
      </c>
      <c r="B40" s="24" t="s">
        <v>54</v>
      </c>
      <c r="C40" s="29" t="s">
        <v>9</v>
      </c>
      <c r="D40" s="29">
        <v>1</v>
      </c>
      <c r="E40" s="21">
        <f>F40*4.89</f>
        <v>1222500</v>
      </c>
      <c r="F40" s="21">
        <v>250000</v>
      </c>
      <c r="G40" s="30" t="s">
        <v>66</v>
      </c>
    </row>
    <row r="41" spans="1:7" ht="15">
      <c r="A41" s="18">
        <v>36</v>
      </c>
      <c r="B41" s="24" t="s">
        <v>55</v>
      </c>
      <c r="C41" s="29" t="s">
        <v>9</v>
      </c>
      <c r="D41" s="29">
        <v>1</v>
      </c>
      <c r="E41" s="21">
        <f>F41*4.89</f>
        <v>1222500</v>
      </c>
      <c r="F41" s="21">
        <v>250000</v>
      </c>
      <c r="G41" s="30" t="s">
        <v>66</v>
      </c>
    </row>
    <row r="42" spans="1:7" ht="15">
      <c r="A42" s="18">
        <v>37</v>
      </c>
      <c r="B42" s="24" t="s">
        <v>57</v>
      </c>
      <c r="C42" s="29" t="s">
        <v>9</v>
      </c>
      <c r="D42" s="29">
        <v>4</v>
      </c>
      <c r="E42" s="21">
        <v>65000</v>
      </c>
      <c r="F42" s="21">
        <f>E42/4.89</f>
        <v>13292.433537832312</v>
      </c>
      <c r="G42" s="30" t="s">
        <v>24</v>
      </c>
    </row>
    <row r="43" spans="1:7" ht="15">
      <c r="A43" s="18">
        <v>38</v>
      </c>
      <c r="B43" s="24" t="s">
        <v>59</v>
      </c>
      <c r="C43" s="29" t="s">
        <v>9</v>
      </c>
      <c r="D43" s="29">
        <v>7</v>
      </c>
      <c r="E43" s="21">
        <v>62335</v>
      </c>
      <c r="F43" s="21">
        <f aca="true" t="shared" si="2" ref="F43:F56">E43/4.89</f>
        <v>12747.443762781188</v>
      </c>
      <c r="G43" s="30" t="s">
        <v>24</v>
      </c>
    </row>
    <row r="44" spans="1:7" ht="15">
      <c r="A44" s="18">
        <v>39</v>
      </c>
      <c r="B44" s="24" t="s">
        <v>60</v>
      </c>
      <c r="C44" s="29" t="s">
        <v>9</v>
      </c>
      <c r="D44" s="29">
        <v>7</v>
      </c>
      <c r="E44" s="21">
        <v>48690</v>
      </c>
      <c r="F44" s="21">
        <f t="shared" si="2"/>
        <v>9957.055214723927</v>
      </c>
      <c r="G44" s="30" t="s">
        <v>24</v>
      </c>
    </row>
    <row r="45" spans="1:7" ht="30">
      <c r="A45" s="18">
        <v>40</v>
      </c>
      <c r="B45" s="24" t="s">
        <v>67</v>
      </c>
      <c r="C45" s="29" t="s">
        <v>9</v>
      </c>
      <c r="D45" s="29">
        <v>2</v>
      </c>
      <c r="E45" s="21">
        <v>280000</v>
      </c>
      <c r="F45" s="21">
        <f t="shared" si="2"/>
        <v>57259.713701431494</v>
      </c>
      <c r="G45" s="30" t="s">
        <v>79</v>
      </c>
    </row>
    <row r="46" spans="1:7" ht="30">
      <c r="A46" s="18">
        <v>41</v>
      </c>
      <c r="B46" s="24" t="s">
        <v>68</v>
      </c>
      <c r="C46" s="29" t="s">
        <v>9</v>
      </c>
      <c r="D46" s="29">
        <v>2</v>
      </c>
      <c r="E46" s="21">
        <v>15000</v>
      </c>
      <c r="F46" s="21">
        <f t="shared" si="2"/>
        <v>3067.4846625766872</v>
      </c>
      <c r="G46" s="30" t="s">
        <v>78</v>
      </c>
    </row>
    <row r="47" spans="1:7" ht="30">
      <c r="A47" s="18">
        <v>42</v>
      </c>
      <c r="B47" s="24" t="s">
        <v>80</v>
      </c>
      <c r="C47" s="29" t="s">
        <v>9</v>
      </c>
      <c r="D47" s="29">
        <v>2</v>
      </c>
      <c r="E47" s="21">
        <v>92000</v>
      </c>
      <c r="F47" s="21">
        <f t="shared" si="2"/>
        <v>18813.905930470348</v>
      </c>
      <c r="G47" s="30" t="s">
        <v>93</v>
      </c>
    </row>
    <row r="48" spans="1:7" ht="30">
      <c r="A48" s="18">
        <v>43</v>
      </c>
      <c r="B48" s="24" t="s">
        <v>69</v>
      </c>
      <c r="C48" s="29" t="s">
        <v>9</v>
      </c>
      <c r="D48" s="29">
        <v>2</v>
      </c>
      <c r="E48" s="21">
        <v>9500</v>
      </c>
      <c r="F48" s="21">
        <f t="shared" si="2"/>
        <v>1942.7402862985687</v>
      </c>
      <c r="G48" s="30" t="s">
        <v>90</v>
      </c>
    </row>
    <row r="49" spans="1:7" ht="30">
      <c r="A49" s="18">
        <v>44</v>
      </c>
      <c r="B49" s="24" t="s">
        <v>70</v>
      </c>
      <c r="C49" s="29" t="s">
        <v>9</v>
      </c>
      <c r="D49" s="29">
        <v>2</v>
      </c>
      <c r="E49" s="21">
        <v>58000</v>
      </c>
      <c r="F49" s="21">
        <f t="shared" si="2"/>
        <v>11860.940695296524</v>
      </c>
      <c r="G49" s="30" t="s">
        <v>91</v>
      </c>
    </row>
    <row r="50" spans="1:7" ht="30">
      <c r="A50" s="18">
        <v>45</v>
      </c>
      <c r="B50" s="24" t="s">
        <v>71</v>
      </c>
      <c r="C50" s="29" t="s">
        <v>9</v>
      </c>
      <c r="D50" s="29">
        <v>2</v>
      </c>
      <c r="E50" s="21">
        <v>90000</v>
      </c>
      <c r="F50" s="21">
        <f t="shared" si="2"/>
        <v>18404.907975460123</v>
      </c>
      <c r="G50" s="30" t="s">
        <v>92</v>
      </c>
    </row>
    <row r="51" spans="1:7" ht="30">
      <c r="A51" s="18">
        <v>46</v>
      </c>
      <c r="B51" s="24" t="s">
        <v>72</v>
      </c>
      <c r="C51" s="29" t="s">
        <v>9</v>
      </c>
      <c r="D51" s="29">
        <v>2</v>
      </c>
      <c r="E51" s="21">
        <v>90000</v>
      </c>
      <c r="F51" s="21">
        <f t="shared" si="2"/>
        <v>18404.907975460123</v>
      </c>
      <c r="G51" s="30" t="s">
        <v>81</v>
      </c>
    </row>
    <row r="52" spans="1:7" ht="30">
      <c r="A52" s="18">
        <v>47</v>
      </c>
      <c r="B52" s="24" t="s">
        <v>73</v>
      </c>
      <c r="C52" s="29" t="s">
        <v>9</v>
      </c>
      <c r="D52" s="29">
        <v>1</v>
      </c>
      <c r="E52" s="21">
        <v>280000</v>
      </c>
      <c r="F52" s="21">
        <f t="shared" si="2"/>
        <v>57259.713701431494</v>
      </c>
      <c r="G52" s="30" t="s">
        <v>82</v>
      </c>
    </row>
    <row r="53" spans="1:7" ht="31.5" customHeight="1">
      <c r="A53" s="18">
        <v>48</v>
      </c>
      <c r="B53" s="24" t="s">
        <v>74</v>
      </c>
      <c r="C53" s="29" t="s">
        <v>9</v>
      </c>
      <c r="D53" s="29">
        <v>5</v>
      </c>
      <c r="E53" s="21">
        <v>23500</v>
      </c>
      <c r="F53" s="21">
        <f t="shared" si="2"/>
        <v>4805.725971370143</v>
      </c>
      <c r="G53" s="30" t="s">
        <v>83</v>
      </c>
    </row>
    <row r="54" spans="1:7" ht="15">
      <c r="A54" s="18">
        <v>49</v>
      </c>
      <c r="B54" s="24" t="s">
        <v>84</v>
      </c>
      <c r="C54" s="29" t="s">
        <v>9</v>
      </c>
      <c r="D54" s="29">
        <v>1</v>
      </c>
      <c r="E54" s="21">
        <v>6000</v>
      </c>
      <c r="F54" s="21">
        <f t="shared" si="2"/>
        <v>1226.993865030675</v>
      </c>
      <c r="G54" s="30" t="s">
        <v>75</v>
      </c>
    </row>
    <row r="55" spans="1:7" ht="15.75" customHeight="1">
      <c r="A55" s="18">
        <v>50</v>
      </c>
      <c r="B55" s="24" t="s">
        <v>85</v>
      </c>
      <c r="C55" s="29" t="s">
        <v>9</v>
      </c>
      <c r="D55" s="29">
        <v>2</v>
      </c>
      <c r="E55" s="21">
        <v>60000</v>
      </c>
      <c r="F55" s="21">
        <f t="shared" si="2"/>
        <v>12269.938650306749</v>
      </c>
      <c r="G55" s="30" t="s">
        <v>76</v>
      </c>
    </row>
    <row r="56" spans="1:7" ht="15">
      <c r="A56" s="18">
        <v>51</v>
      </c>
      <c r="B56" s="24" t="s">
        <v>77</v>
      </c>
      <c r="C56" s="29" t="s">
        <v>9</v>
      </c>
      <c r="D56" s="29">
        <v>1</v>
      </c>
      <c r="E56" s="21">
        <v>400000</v>
      </c>
      <c r="F56" s="21">
        <f t="shared" si="2"/>
        <v>81799.591002045</v>
      </c>
      <c r="G56" s="30" t="s">
        <v>75</v>
      </c>
    </row>
    <row r="57" spans="1:11" ht="15">
      <c r="A57" s="18"/>
      <c r="B57" s="35" t="s">
        <v>12</v>
      </c>
      <c r="C57" s="36"/>
      <c r="D57" s="37"/>
      <c r="E57" s="38">
        <f>SUM(E6:E56)</f>
        <v>12634956.25</v>
      </c>
      <c r="F57" s="39">
        <f>SUM(F6:F56)</f>
        <v>2583835.6339468304</v>
      </c>
      <c r="G57" s="40"/>
      <c r="I57" s="23"/>
      <c r="K57" s="23"/>
    </row>
    <row r="58" spans="1:12" ht="15.75" thickBot="1">
      <c r="A58" s="41"/>
      <c r="B58" s="42" t="s">
        <v>7</v>
      </c>
      <c r="C58" s="43"/>
      <c r="D58" s="44"/>
      <c r="E58" s="45">
        <f>E57*1.19</f>
        <v>15035597.9375</v>
      </c>
      <c r="F58" s="45">
        <f>F57*1.19</f>
        <v>3074764.404396728</v>
      </c>
      <c r="G58" s="46"/>
      <c r="I58" s="47"/>
      <c r="L58" s="23"/>
    </row>
    <row r="59" spans="1:7" ht="15">
      <c r="A59" s="48"/>
      <c r="B59" s="49"/>
      <c r="C59" s="50"/>
      <c r="D59" s="51"/>
      <c r="E59" s="52"/>
      <c r="F59" s="52"/>
      <c r="G59" s="53"/>
    </row>
    <row r="60" spans="1:9" ht="15" customHeight="1">
      <c r="A60" s="48"/>
      <c r="B60" s="69" t="s">
        <v>44</v>
      </c>
      <c r="C60" s="69"/>
      <c r="D60" s="69"/>
      <c r="E60" s="69"/>
      <c r="F60" s="69"/>
      <c r="G60" s="69"/>
      <c r="I60" s="23"/>
    </row>
    <row r="61" spans="5:10" ht="15">
      <c r="E61" s="8" t="s">
        <v>6</v>
      </c>
      <c r="J61" s="23"/>
    </row>
    <row r="62" spans="2:7" ht="15">
      <c r="B62" s="11"/>
      <c r="C62" s="54"/>
      <c r="E62" s="54"/>
      <c r="F62" s="55"/>
      <c r="G62" s="55"/>
    </row>
    <row r="63" spans="2:9" ht="15">
      <c r="B63" s="11"/>
      <c r="C63" s="54"/>
      <c r="E63" s="54"/>
      <c r="F63" s="56"/>
      <c r="I63" s="23"/>
    </row>
    <row r="64" spans="5:8" ht="15">
      <c r="E64" s="70"/>
      <c r="F64" s="70"/>
      <c r="G64" s="57"/>
      <c r="H64" s="58"/>
    </row>
    <row r="65" spans="1:6" ht="15">
      <c r="A65" s="11"/>
      <c r="C65" s="11"/>
      <c r="D65" s="11"/>
      <c r="E65" s="59"/>
      <c r="F65" s="60"/>
    </row>
    <row r="66" spans="3:6" ht="15">
      <c r="C66" s="11"/>
      <c r="D66" s="11"/>
      <c r="E66" s="59"/>
      <c r="F66" s="60" t="s">
        <v>5</v>
      </c>
    </row>
    <row r="67" spans="1:7" s="64" customFormat="1" ht="15">
      <c r="A67" s="61"/>
      <c r="B67" s="61"/>
      <c r="C67" s="61"/>
      <c r="D67" s="61"/>
      <c r="E67" s="62"/>
      <c r="F67" s="62"/>
      <c r="G67" s="63"/>
    </row>
    <row r="68" spans="5:6" ht="15">
      <c r="E68" s="65"/>
      <c r="F68" s="65"/>
    </row>
    <row r="69" spans="5:6" ht="15">
      <c r="E69" s="65"/>
      <c r="F69" s="65"/>
    </row>
    <row r="70" spans="5:6" ht="15">
      <c r="E70" s="65"/>
      <c r="F70" s="65"/>
    </row>
    <row r="71" spans="5:6" ht="15">
      <c r="E71" s="65"/>
      <c r="F71" s="65"/>
    </row>
    <row r="72" spans="5:6" ht="15">
      <c r="E72" s="65"/>
      <c r="F72" s="65"/>
    </row>
    <row r="73" spans="5:6" ht="15">
      <c r="E73" s="65"/>
      <c r="F73" s="65"/>
    </row>
    <row r="74" spans="5:6" ht="15">
      <c r="E74" s="65"/>
      <c r="F74" s="65"/>
    </row>
    <row r="75" spans="5:6" ht="15">
      <c r="E75" s="65"/>
      <c r="F75" s="65"/>
    </row>
    <row r="76" spans="5:6" ht="15">
      <c r="E76" s="65"/>
      <c r="F76" s="65"/>
    </row>
    <row r="77" spans="5:6" ht="15">
      <c r="E77" s="65"/>
      <c r="F77" s="65"/>
    </row>
    <row r="78" spans="5:6" ht="15">
      <c r="E78" s="65"/>
      <c r="F78" s="65"/>
    </row>
    <row r="79" spans="5:6" ht="15">
      <c r="E79" s="65"/>
      <c r="F79" s="65"/>
    </row>
    <row r="80" spans="5:6" ht="15">
      <c r="E80" s="65"/>
      <c r="F80" s="65"/>
    </row>
    <row r="81" spans="5:6" ht="15">
      <c r="E81" s="65"/>
      <c r="F81" s="65"/>
    </row>
    <row r="82" spans="5:6" ht="15">
      <c r="E82" s="65"/>
      <c r="F82" s="65"/>
    </row>
    <row r="83" spans="5:6" ht="15">
      <c r="E83" s="65"/>
      <c r="F83" s="65"/>
    </row>
    <row r="84" spans="5:6" ht="15">
      <c r="E84" s="65"/>
      <c r="F84" s="65"/>
    </row>
    <row r="85" spans="5:6" ht="15">
      <c r="E85" s="65"/>
      <c r="F85" s="65"/>
    </row>
  </sheetData>
  <sheetProtection/>
  <mergeCells count="4">
    <mergeCell ref="F1:G1"/>
    <mergeCell ref="A3:G3"/>
    <mergeCell ref="B60:G60"/>
    <mergeCell ref="E64:F64"/>
  </mergeCells>
  <printOptions/>
  <pageMargins left="0.859" right="0.15" top="0.393" bottom="0.393" header="0.472" footer="0.19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Costache</dc:creator>
  <cp:keywords/>
  <dc:description/>
  <cp:lastModifiedBy>Nicoleta Jianu</cp:lastModifiedBy>
  <cp:lastPrinted>2021-04-07T10:48:29Z</cp:lastPrinted>
  <dcterms:created xsi:type="dcterms:W3CDTF">2018-10-01T04:31:22Z</dcterms:created>
  <dcterms:modified xsi:type="dcterms:W3CDTF">2021-04-07T10:48:38Z</dcterms:modified>
  <cp:category/>
  <cp:version/>
  <cp:contentType/>
  <cp:contentStatus/>
</cp:coreProperties>
</file>